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so/Downloads/"/>
    </mc:Choice>
  </mc:AlternateContent>
  <xr:revisionPtr revIDLastSave="0" documentId="13_ncr:1_{05C86502-8725-7C4B-BC86-DF06215C7704}" xr6:coauthVersionLast="47" xr6:coauthVersionMax="47" xr10:uidLastSave="{00000000-0000-0000-0000-000000000000}"/>
  <bookViews>
    <workbookView xWindow="0" yWindow="880" windowWidth="29000" windowHeight="15680" xr2:uid="{1C20C954-804E-48E3-A310-508E0A443E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D14" i="1"/>
  <c r="D7" i="1"/>
  <c r="F13" i="1"/>
  <c r="F14" i="1" s="1"/>
  <c r="K14" i="1" s="1"/>
  <c r="E13" i="1"/>
  <c r="D13" i="1"/>
  <c r="D6" i="1"/>
  <c r="F19" i="1" l="1"/>
  <c r="F18" i="1"/>
  <c r="E14" i="1"/>
  <c r="J14" i="1" s="1"/>
  <c r="E18" i="1" l="1"/>
  <c r="E19" i="1"/>
</calcChain>
</file>

<file path=xl/sharedStrings.xml><?xml version="1.0" encoding="utf-8"?>
<sst xmlns="http://schemas.openxmlformats.org/spreadsheetml/2006/main" count="31" uniqueCount="19">
  <si>
    <t>2020年</t>
    <rPh sb="4" eb="5">
      <t>ネン</t>
    </rPh>
    <phoneticPr fontId="1"/>
  </si>
  <si>
    <t>$/MWh(2000価格）</t>
    <rPh sb="10" eb="12">
      <t>カカク</t>
    </rPh>
    <phoneticPr fontId="1"/>
  </si>
  <si>
    <t>円/kWh(2000価格）</t>
    <rPh sb="0" eb="1">
      <t>エン</t>
    </rPh>
    <rPh sb="10" eb="12">
      <t>カカク</t>
    </rPh>
    <phoneticPr fontId="1"/>
  </si>
  <si>
    <t>GDPデフレーター</t>
    <phoneticPr fontId="1"/>
  </si>
  <si>
    <t>（デフレ）</t>
    <phoneticPr fontId="1"/>
  </si>
  <si>
    <t>円/kWh(2010価格）</t>
    <rPh sb="0" eb="1">
      <t>エン</t>
    </rPh>
    <rPh sb="10" eb="12">
      <t>カカク</t>
    </rPh>
    <phoneticPr fontId="1"/>
  </si>
  <si>
    <t>（内閣府「国民経済計算」ベース）</t>
  </si>
  <si>
    <t>単位</t>
    <rPh sb="0" eb="2">
      <t>タンイ</t>
    </rPh>
    <phoneticPr fontId="1"/>
  </si>
  <si>
    <t>ベースライン</t>
    <phoneticPr fontId="1"/>
  </si>
  <si>
    <t>2040年</t>
    <rPh sb="4" eb="5">
      <t>ネン</t>
    </rPh>
    <phoneticPr fontId="1"/>
  </si>
  <si>
    <t>水素系燃料</t>
    <rPh sb="0" eb="1">
      <t>ス</t>
    </rPh>
    <rPh sb="2" eb="3">
      <t>ケイ</t>
    </rPh>
    <rPh sb="3" eb="5">
      <t>ネンリョウ</t>
    </rPh>
    <phoneticPr fontId="1"/>
  </si>
  <si>
    <t>$/MWh(2000年価格）</t>
    <rPh sb="10" eb="11">
      <t>ネン</t>
    </rPh>
    <rPh sb="11" eb="13">
      <t>カカク</t>
    </rPh>
    <phoneticPr fontId="1"/>
  </si>
  <si>
    <t>円/kWh(2000年価格）</t>
    <rPh sb="0" eb="1">
      <t>エン</t>
    </rPh>
    <rPh sb="10" eb="11">
      <t>ネン</t>
    </rPh>
    <rPh sb="11" eb="13">
      <t>カカク</t>
    </rPh>
    <phoneticPr fontId="1"/>
  </si>
  <si>
    <t>円/kWh(2010年価格）</t>
    <rPh sb="0" eb="1">
      <t>エン</t>
    </rPh>
    <rPh sb="10" eb="11">
      <t>ネン</t>
    </rPh>
    <rPh sb="11" eb="13">
      <t>カカク</t>
    </rPh>
    <phoneticPr fontId="1"/>
  </si>
  <si>
    <t>家庭用</t>
    <rPh sb="0" eb="2">
      <t>カテイ</t>
    </rPh>
    <rPh sb="2" eb="3">
      <t>ヨウ</t>
    </rPh>
    <phoneticPr fontId="1"/>
  </si>
  <si>
    <t>産業用</t>
    <rPh sb="0" eb="3">
      <t>サンギョウヨウ</t>
    </rPh>
    <phoneticPr fontId="1"/>
  </si>
  <si>
    <t>2040-2020</t>
    <phoneticPr fontId="1"/>
  </si>
  <si>
    <t>2040年　なりゆき</t>
    <rPh sb="4" eb="5">
      <t>ネン</t>
    </rPh>
    <phoneticPr fontId="1"/>
  </si>
  <si>
    <t>2040年　脱炭素</t>
    <rPh sb="4" eb="5">
      <t>ネン</t>
    </rPh>
    <rPh sb="6" eb="9">
      <t>ダツタンソ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</si>
</sst>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76" fontId="0" fillId="0" borderId="0" xfId="0" applyNumberFormat="1">
      <alignment vertical="center"/>
    </xf>
    <xf numFmtId="1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Sheet1!$C$24</c:f>
              <c:strCache>
                <c:ptCount val="1"/>
                <c:pt idx="0">
                  <c:v>家庭用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Sheet1!$D$23:$F$23</c:f>
              <c:strCache>
                <c:ptCount val="3"/>
                <c:pt idx="0">
                  <c:v>2020年</c:v>
                </c:pt>
                <c:pt idx="1">
                  <c:v>2040年　なりゆき</c:v>
                </c:pt>
                <c:pt idx="2">
                  <c:v>2040年　脱炭素</c:v>
                </c:pt>
              </c:strCache>
            </c:strRef>
          </c:cat>
          <c:val>
            <c:numRef>
              <c:f>Sheet1!$D$24:$F$24</c:f>
              <c:numCache>
                <c:formatCode>0</c:formatCode>
                <c:ptCount val="3"/>
                <c:pt idx="0">
                  <c:v>25.82</c:v>
                </c:pt>
                <c:pt idx="1">
                  <c:v>21.272600000000001</c:v>
                </c:pt>
                <c:pt idx="2">
                  <c:v>35.731000000000002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7-4CB8-8DC9-516ECB1117ED}"/>
            </c:ext>
          </c:extLst>
        </c:ser>
        <c:ser>
          <c:idx val="1"/>
          <c:order val="1"/>
          <c:tx>
            <c:strRef>
              <c:f>Sheet1!$C$25</c:f>
              <c:strCache>
                <c:ptCount val="1"/>
                <c:pt idx="0">
                  <c:v>産業用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Sheet1!$D$23:$F$23</c:f>
              <c:strCache>
                <c:ptCount val="3"/>
                <c:pt idx="0">
                  <c:v>2020年</c:v>
                </c:pt>
                <c:pt idx="1">
                  <c:v>2040年　なりゆき</c:v>
                </c:pt>
                <c:pt idx="2">
                  <c:v>2040年　脱炭素</c:v>
                </c:pt>
              </c:strCache>
            </c:strRef>
          </c:cat>
          <c:val>
            <c:numRef>
              <c:f>Sheet1!$D$25:$F$25</c:f>
              <c:numCache>
                <c:formatCode>0</c:formatCode>
                <c:ptCount val="3"/>
                <c:pt idx="0">
                  <c:v>17.760000000000002</c:v>
                </c:pt>
                <c:pt idx="1">
                  <c:v>13.212600000000002</c:v>
                </c:pt>
                <c:pt idx="2">
                  <c:v>27.671000000000003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07-4CB8-8DC9-516ECB1117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31466512"/>
        <c:axId val="431472272"/>
      </c:barChart>
      <c:catAx>
        <c:axId val="43146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1472272"/>
        <c:crosses val="autoZero"/>
        <c:auto val="1"/>
        <c:lblAlgn val="ctr"/>
        <c:lblOffset val="100"/>
        <c:noMultiLvlLbl val="0"/>
      </c:catAx>
      <c:valAx>
        <c:axId val="43147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146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12699</xdr:colOff>
      <xdr:row>27</xdr:row>
      <xdr:rowOff>63506</xdr:rowOff>
    </xdr:from>
    <xdr:to>
      <xdr:col>13</xdr:col>
      <xdr:colOff>414336</xdr:colOff>
      <xdr:row>56</xdr:row>
      <xdr:rowOff>201612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2A370A0-FF62-0F6D-333A-B41F50DDB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74428-06E0-40ED-8105-013DCFD891F3}">
  <dimension ref="C5:M25"/>
  <sheetViews>
    <sheetView tabSelected="1" workbookViewId="0"/>
  </sheetViews>
  <sheetFormatPr baseColWidth="10" defaultColWidth="8.83203125" defaultRowHeight="18"/>
  <cols>
    <col min="4" max="4" width="10.5" bestFit="1" customWidth="1"/>
    <col min="5" max="5" width="11" customWidth="1"/>
    <col min="6" max="6" width="10.5" bestFit="1" customWidth="1"/>
  </cols>
  <sheetData>
    <row r="5" spans="3:13">
      <c r="C5" t="s">
        <v>0</v>
      </c>
      <c r="D5" s="1">
        <v>166</v>
      </c>
      <c r="E5" t="s">
        <v>1</v>
      </c>
    </row>
    <row r="6" spans="3:13">
      <c r="D6" s="1">
        <f>D5*110/1000</f>
        <v>18.260000000000002</v>
      </c>
      <c r="E6" t="s">
        <v>2</v>
      </c>
    </row>
    <row r="7" spans="3:13">
      <c r="D7" s="1">
        <f>D6/$L$8</f>
        <v>19.355600000000003</v>
      </c>
      <c r="E7" t="s">
        <v>5</v>
      </c>
      <c r="H7" t="s">
        <v>3</v>
      </c>
      <c r="M7" t="s">
        <v>6</v>
      </c>
    </row>
    <row r="8" spans="3:13">
      <c r="L8">
        <f>1/1.06</f>
        <v>0.94339622641509424</v>
      </c>
      <c r="M8" t="s">
        <v>4</v>
      </c>
    </row>
    <row r="10" spans="3:13">
      <c r="D10" t="s">
        <v>0</v>
      </c>
      <c r="E10" t="s">
        <v>9</v>
      </c>
      <c r="F10" t="s">
        <v>9</v>
      </c>
      <c r="G10" t="s">
        <v>7</v>
      </c>
      <c r="J10" t="s">
        <v>16</v>
      </c>
    </row>
    <row r="11" spans="3:13">
      <c r="E11" t="s">
        <v>8</v>
      </c>
      <c r="F11" t="s">
        <v>10</v>
      </c>
      <c r="J11" t="s">
        <v>8</v>
      </c>
      <c r="K11" t="s">
        <v>10</v>
      </c>
    </row>
    <row r="12" spans="3:13">
      <c r="D12" s="2">
        <v>166</v>
      </c>
      <c r="E12" s="2">
        <v>127</v>
      </c>
      <c r="F12" s="2">
        <v>251</v>
      </c>
      <c r="G12" t="s">
        <v>11</v>
      </c>
    </row>
    <row r="13" spans="3:13">
      <c r="D13" s="2">
        <f t="shared" ref="D13:F13" si="0">D12*110/1000</f>
        <v>18.260000000000002</v>
      </c>
      <c r="E13" s="2">
        <f t="shared" si="0"/>
        <v>13.97</v>
      </c>
      <c r="F13" s="2">
        <f t="shared" si="0"/>
        <v>27.61</v>
      </c>
      <c r="G13" t="s">
        <v>12</v>
      </c>
    </row>
    <row r="14" spans="3:13">
      <c r="D14" s="2">
        <f>D13/$L$8</f>
        <v>19.355600000000003</v>
      </c>
      <c r="E14" s="2">
        <f>E13/$L$8</f>
        <v>14.808200000000003</v>
      </c>
      <c r="F14" s="2">
        <f>F13/$L$8</f>
        <v>29.266600000000004</v>
      </c>
      <c r="G14" t="s">
        <v>13</v>
      </c>
      <c r="J14" s="2">
        <f>E14-D14</f>
        <v>-4.5473999999999997</v>
      </c>
      <c r="K14" s="2">
        <f>F14-D14</f>
        <v>9.9110000000000014</v>
      </c>
    </row>
    <row r="16" spans="3:13">
      <c r="D16" t="s">
        <v>0</v>
      </c>
      <c r="E16" t="s">
        <v>9</v>
      </c>
      <c r="F16" t="s">
        <v>9</v>
      </c>
    </row>
    <row r="17" spans="3:6">
      <c r="E17" t="s">
        <v>8</v>
      </c>
      <c r="F17" t="s">
        <v>10</v>
      </c>
    </row>
    <row r="18" spans="3:6">
      <c r="C18" t="s">
        <v>14</v>
      </c>
      <c r="D18" s="2">
        <v>25.82</v>
      </c>
      <c r="E18" s="2">
        <f>D18+J14</f>
        <v>21.272600000000001</v>
      </c>
      <c r="F18" s="2">
        <f>D18+K14</f>
        <v>35.731000000000002</v>
      </c>
    </row>
    <row r="19" spans="3:6">
      <c r="C19" t="s">
        <v>15</v>
      </c>
      <c r="D19" s="2">
        <v>17.760000000000002</v>
      </c>
      <c r="E19" s="2">
        <f>D19+J14</f>
        <v>13.212600000000002</v>
      </c>
      <c r="F19" s="2">
        <f>D19+K14</f>
        <v>27.671000000000003</v>
      </c>
    </row>
    <row r="23" spans="3:6">
      <c r="D23" t="s">
        <v>0</v>
      </c>
      <c r="E23" t="s">
        <v>17</v>
      </c>
      <c r="F23" t="s">
        <v>18</v>
      </c>
    </row>
    <row r="24" spans="3:6">
      <c r="C24" t="s">
        <v>14</v>
      </c>
      <c r="D24" s="2">
        <v>25.82</v>
      </c>
      <c r="E24" s="2">
        <v>21.272600000000001</v>
      </c>
      <c r="F24" s="2">
        <v>35.731000000000002</v>
      </c>
    </row>
    <row r="25" spans="3:6">
      <c r="C25" t="s">
        <v>15</v>
      </c>
      <c r="D25" s="2">
        <v>17.760000000000002</v>
      </c>
      <c r="E25" s="2">
        <v>13.212600000000002</v>
      </c>
      <c r="F25" s="2">
        <v>27.671000000000003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大志 杉山</dc:creator>
  <cp:lastModifiedBy>isokai kousuke</cp:lastModifiedBy>
  <dcterms:created xsi:type="dcterms:W3CDTF">2025-06-30T08:08:34Z</dcterms:created>
  <dcterms:modified xsi:type="dcterms:W3CDTF">2025-07-01T06:53:29Z</dcterms:modified>
</cp:coreProperties>
</file>